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405" yWindow="-60" windowWidth="4815" windowHeight="717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Hoja1!$F$8:$F$39</definedName>
    <definedName name="_xlnm.Print_Area" localSheetId="0">Hoja1!$A$1:$Q$44</definedName>
  </definedNames>
  <calcPr calcId="145621"/>
</workbook>
</file>

<file path=xl/calcChain.xml><?xml version="1.0" encoding="utf-8"?>
<calcChain xmlns="http://schemas.openxmlformats.org/spreadsheetml/2006/main">
  <c r="G36" i="1" l="1"/>
  <c r="I36" i="1"/>
  <c r="Q3" i="1"/>
  <c r="O9" i="1"/>
  <c r="O10" i="1"/>
  <c r="O11" i="1"/>
  <c r="O12" i="1"/>
  <c r="O13" i="1"/>
  <c r="O37" i="1"/>
  <c r="O14" i="1"/>
  <c r="O15" i="1"/>
  <c r="O16" i="1"/>
  <c r="O17" i="1"/>
  <c r="O19" i="1"/>
  <c r="O18" i="1"/>
  <c r="O20" i="1"/>
  <c r="O21" i="1"/>
  <c r="O22" i="1"/>
  <c r="O23" i="1"/>
  <c r="O24" i="1"/>
  <c r="O25" i="1"/>
  <c r="O26" i="1"/>
  <c r="O28" i="1"/>
  <c r="O27" i="1"/>
  <c r="O39" i="1"/>
  <c r="O29" i="1"/>
  <c r="O30" i="1"/>
  <c r="O31" i="1"/>
  <c r="O32" i="1"/>
  <c r="O33" i="1"/>
  <c r="O34" i="1"/>
  <c r="O35" i="1"/>
  <c r="O36" i="1"/>
  <c r="O38" i="1"/>
  <c r="O8" i="1"/>
  <c r="M9" i="1"/>
  <c r="M10" i="1"/>
  <c r="M11" i="1"/>
  <c r="M12" i="1"/>
  <c r="M13" i="1"/>
  <c r="M37" i="1"/>
  <c r="M14" i="1"/>
  <c r="M15" i="1"/>
  <c r="M16" i="1"/>
  <c r="M17" i="1"/>
  <c r="M19" i="1"/>
  <c r="M18" i="1"/>
  <c r="M20" i="1"/>
  <c r="M21" i="1"/>
  <c r="M22" i="1"/>
  <c r="M23" i="1"/>
  <c r="M24" i="1"/>
  <c r="M25" i="1"/>
  <c r="M26" i="1"/>
  <c r="M28" i="1"/>
  <c r="M27" i="1"/>
  <c r="M39" i="1"/>
  <c r="M29" i="1"/>
  <c r="M30" i="1"/>
  <c r="M31" i="1"/>
  <c r="M32" i="1"/>
  <c r="M33" i="1"/>
  <c r="M34" i="1"/>
  <c r="M35" i="1"/>
  <c r="M36" i="1"/>
  <c r="M38" i="1"/>
  <c r="M8" i="1"/>
  <c r="K9" i="1"/>
  <c r="K10" i="1"/>
  <c r="K11" i="1"/>
  <c r="K12" i="1"/>
  <c r="K13" i="1"/>
  <c r="K37" i="1"/>
  <c r="K14" i="1"/>
  <c r="K15" i="1"/>
  <c r="K16" i="1"/>
  <c r="K17" i="1"/>
  <c r="K19" i="1"/>
  <c r="K18" i="1"/>
  <c r="K20" i="1"/>
  <c r="K21" i="1"/>
  <c r="K22" i="1"/>
  <c r="K23" i="1"/>
  <c r="K24" i="1"/>
  <c r="K25" i="1"/>
  <c r="K26" i="1"/>
  <c r="K28" i="1"/>
  <c r="K27" i="1"/>
  <c r="K39" i="1"/>
  <c r="K29" i="1"/>
  <c r="K30" i="1"/>
  <c r="K31" i="1"/>
  <c r="K32" i="1"/>
  <c r="K33" i="1"/>
  <c r="K34" i="1"/>
  <c r="K35" i="1"/>
  <c r="K36" i="1"/>
  <c r="K38" i="1"/>
  <c r="K8" i="1"/>
  <c r="I9" i="1"/>
  <c r="I10" i="1"/>
  <c r="I11" i="1"/>
  <c r="I12" i="1"/>
  <c r="I13" i="1"/>
  <c r="I37" i="1"/>
  <c r="I14" i="1"/>
  <c r="I15" i="1"/>
  <c r="I16" i="1"/>
  <c r="I17" i="1"/>
  <c r="I19" i="1"/>
  <c r="I18" i="1"/>
  <c r="I20" i="1"/>
  <c r="I21" i="1"/>
  <c r="I22" i="1"/>
  <c r="I23" i="1"/>
  <c r="I24" i="1"/>
  <c r="I25" i="1"/>
  <c r="I26" i="1"/>
  <c r="I28" i="1"/>
  <c r="I27" i="1"/>
  <c r="I39" i="1"/>
  <c r="I29" i="1"/>
  <c r="I30" i="1"/>
  <c r="I31" i="1"/>
  <c r="I32" i="1"/>
  <c r="I33" i="1"/>
  <c r="I34" i="1"/>
  <c r="I35" i="1"/>
  <c r="I38" i="1"/>
  <c r="I8" i="1"/>
  <c r="E9" i="1"/>
  <c r="E10" i="1"/>
  <c r="E11" i="1"/>
  <c r="E12" i="1"/>
  <c r="E13" i="1"/>
  <c r="E37" i="1"/>
  <c r="E14" i="1"/>
  <c r="E15" i="1"/>
  <c r="E16" i="1"/>
  <c r="E17" i="1"/>
  <c r="E19" i="1"/>
  <c r="E18" i="1"/>
  <c r="E20" i="1"/>
  <c r="E21" i="1"/>
  <c r="E22" i="1"/>
  <c r="E23" i="1"/>
  <c r="E24" i="1"/>
  <c r="E25" i="1"/>
  <c r="E26" i="1"/>
  <c r="E28" i="1"/>
  <c r="E27" i="1"/>
  <c r="E39" i="1"/>
  <c r="E29" i="1"/>
  <c r="E30" i="1"/>
  <c r="E31" i="1"/>
  <c r="E32" i="1"/>
  <c r="E33" i="1"/>
  <c r="E34" i="1"/>
  <c r="E35" i="1"/>
  <c r="E36" i="1"/>
  <c r="E38" i="1"/>
  <c r="E8" i="1"/>
  <c r="G9" i="1"/>
  <c r="G10" i="1"/>
  <c r="G11" i="1"/>
  <c r="G12" i="1"/>
  <c r="G13" i="1"/>
  <c r="G37" i="1"/>
  <c r="G14" i="1"/>
  <c r="G15" i="1"/>
  <c r="G16" i="1"/>
  <c r="G17" i="1"/>
  <c r="G19" i="1"/>
  <c r="G18" i="1"/>
  <c r="G20" i="1"/>
  <c r="G21" i="1"/>
  <c r="G22" i="1"/>
  <c r="G23" i="1"/>
  <c r="G24" i="1"/>
  <c r="G25" i="1"/>
  <c r="G26" i="1"/>
  <c r="G28" i="1"/>
  <c r="G27" i="1"/>
  <c r="G39" i="1"/>
  <c r="G29" i="1"/>
  <c r="G30" i="1"/>
  <c r="G31" i="1"/>
  <c r="G32" i="1"/>
  <c r="G33" i="1"/>
  <c r="G34" i="1"/>
  <c r="G35" i="1"/>
  <c r="G38" i="1"/>
  <c r="G8" i="1"/>
  <c r="D40" i="1"/>
  <c r="D41" i="1"/>
  <c r="N41" i="1" l="1"/>
  <c r="N40" i="1"/>
  <c r="L41" i="1"/>
  <c r="L40" i="1"/>
  <c r="J41" i="1"/>
  <c r="J40" i="1"/>
  <c r="H41" i="1"/>
  <c r="H40" i="1"/>
  <c r="F41" i="1"/>
  <c r="F40" i="1"/>
  <c r="O41" i="1" l="1"/>
  <c r="M41" i="1"/>
  <c r="K41" i="1"/>
  <c r="I41" i="1"/>
  <c r="G41" i="1"/>
  <c r="P9" i="1"/>
  <c r="P13" i="1"/>
  <c r="P14" i="1"/>
  <c r="P16" i="1"/>
  <c r="P19" i="1"/>
  <c r="P20" i="1"/>
  <c r="P22" i="1"/>
  <c r="P11" i="1"/>
  <c r="P8" i="1"/>
  <c r="P10" i="1"/>
  <c r="P12" i="1"/>
  <c r="P37" i="1"/>
  <c r="P15" i="1"/>
  <c r="P17" i="1"/>
  <c r="P18" i="1"/>
  <c r="P21" i="1"/>
  <c r="E41" i="1"/>
  <c r="P23" i="1"/>
  <c r="P24" i="1"/>
  <c r="P25" i="1"/>
  <c r="P26" i="1"/>
  <c r="P28" i="1"/>
  <c r="P27" i="1"/>
  <c r="P39" i="1"/>
  <c r="P29" i="1"/>
  <c r="P31" i="1"/>
  <c r="P32" i="1"/>
  <c r="P33" i="1"/>
  <c r="P35" i="1"/>
  <c r="P36" i="1"/>
  <c r="P38" i="1"/>
  <c r="P30" i="1"/>
  <c r="P34" i="1"/>
  <c r="P41" i="1" l="1"/>
</calcChain>
</file>

<file path=xl/comments1.xml><?xml version="1.0" encoding="utf-8"?>
<comments xmlns="http://schemas.openxmlformats.org/spreadsheetml/2006/main">
  <authors>
    <author>COOR_NOCTURNO</author>
  </authors>
  <commentList>
    <comment ref="D6" authorId="0">
      <text>
        <r>
          <rPr>
            <sz val="8"/>
            <color indexed="81"/>
            <rFont val="Tahoma"/>
            <family val="2"/>
          </rPr>
          <t xml:space="preserve">Por favor ingrese la fecha de la prueba.
</t>
        </r>
      </text>
    </comment>
    <comment ref="F6" authorId="0">
      <text>
        <r>
          <rPr>
            <sz val="8"/>
            <color indexed="81"/>
            <rFont val="Tahoma"/>
            <family val="2"/>
          </rPr>
          <t xml:space="preserve">Por favor ingrese la fecha de la prueba.
</t>
        </r>
      </text>
    </comment>
    <comment ref="H6" authorId="0">
      <text>
        <r>
          <rPr>
            <sz val="8"/>
            <color indexed="81"/>
            <rFont val="Tahoma"/>
            <family val="2"/>
          </rPr>
          <t xml:space="preserve">Por favor ingrese la fecha de la prueba.
</t>
        </r>
      </text>
    </comment>
    <comment ref="J6" authorId="0">
      <text>
        <r>
          <rPr>
            <sz val="8"/>
            <color indexed="81"/>
            <rFont val="Tahoma"/>
            <family val="2"/>
          </rPr>
          <t xml:space="preserve">Por favor ingrese la fecha de la prueba.
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Por favor ingrese la fecha de la prueba.
</t>
        </r>
      </text>
    </comment>
    <comment ref="N6" authorId="0">
      <text>
        <r>
          <rPr>
            <sz val="8"/>
            <color indexed="81"/>
            <rFont val="Tahoma"/>
            <family val="2"/>
          </rPr>
          <t xml:space="preserve">Por favor ingrese la fecha de la prueba.
</t>
        </r>
      </text>
    </comment>
    <comment ref="D7" authorId="0">
      <text>
        <r>
          <rPr>
            <sz val="8"/>
            <color indexed="81"/>
            <rFont val="Tahoma"/>
            <family val="2"/>
          </rPr>
          <t>Ingrese tipo de evaluación.</t>
        </r>
      </text>
    </comment>
    <comment ref="E7" authorId="0">
      <text>
        <r>
          <rPr>
            <sz val="8"/>
            <color indexed="81"/>
            <rFont val="Tahoma"/>
            <family val="2"/>
          </rPr>
          <t>Por favor ingrese el % de la evaluación</t>
        </r>
      </text>
    </comment>
    <comment ref="F7" authorId="0">
      <text>
        <r>
          <rPr>
            <sz val="8"/>
            <color indexed="81"/>
            <rFont val="Tahoma"/>
            <family val="2"/>
          </rPr>
          <t>Ingrese tipo de evaluación.</t>
        </r>
      </text>
    </comment>
    <comment ref="G7" authorId="0">
      <text>
        <r>
          <rPr>
            <sz val="8"/>
            <color indexed="81"/>
            <rFont val="Tahoma"/>
            <family val="2"/>
          </rPr>
          <t>Por favor ingrese el % de la evaluación</t>
        </r>
      </text>
    </comment>
    <comment ref="H7" authorId="0">
      <text>
        <r>
          <rPr>
            <sz val="8"/>
            <color indexed="81"/>
            <rFont val="Tahoma"/>
            <family val="2"/>
          </rPr>
          <t>Ingrese tipo de evaluación.</t>
        </r>
      </text>
    </comment>
    <comment ref="I7" authorId="0">
      <text>
        <r>
          <rPr>
            <sz val="8"/>
            <color indexed="81"/>
            <rFont val="Tahoma"/>
            <family val="2"/>
          </rPr>
          <t>Por favor ingrese el % de la evaluación</t>
        </r>
      </text>
    </comment>
    <comment ref="J7" authorId="0">
      <text>
        <r>
          <rPr>
            <sz val="8"/>
            <color indexed="81"/>
            <rFont val="Tahoma"/>
            <family val="2"/>
          </rPr>
          <t>Ingrese tipo de evaluación.</t>
        </r>
      </text>
    </comment>
    <comment ref="K7" authorId="0">
      <text>
        <r>
          <rPr>
            <sz val="8"/>
            <color indexed="81"/>
            <rFont val="Tahoma"/>
            <family val="2"/>
          </rPr>
          <t>Por favor ingrese el % de la evaluación</t>
        </r>
      </text>
    </comment>
    <comment ref="L7" authorId="0">
      <text>
        <r>
          <rPr>
            <sz val="8"/>
            <color indexed="81"/>
            <rFont val="Tahoma"/>
            <family val="2"/>
          </rPr>
          <t>Ingrese tipo de evaluación.</t>
        </r>
      </text>
    </comment>
    <comment ref="M7" authorId="0">
      <text>
        <r>
          <rPr>
            <sz val="8"/>
            <color indexed="81"/>
            <rFont val="Tahoma"/>
            <family val="2"/>
          </rPr>
          <t>Por favor ingrese el % de la evaluación</t>
        </r>
      </text>
    </comment>
    <comment ref="N7" authorId="0">
      <text>
        <r>
          <rPr>
            <sz val="8"/>
            <color indexed="81"/>
            <rFont val="Tahoma"/>
            <family val="2"/>
          </rPr>
          <t>Ingrese tipo de evaluación.</t>
        </r>
      </text>
    </comment>
    <comment ref="O7" authorId="0">
      <text>
        <r>
          <rPr>
            <sz val="8"/>
            <color indexed="81"/>
            <rFont val="Tahoma"/>
            <family val="2"/>
          </rPr>
          <t>Por favor ingrese el % de la evaluación</t>
        </r>
      </text>
    </comment>
    <comment ref="D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1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1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1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1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1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1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1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1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1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1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1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1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1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1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1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1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1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1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1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1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1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1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1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1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1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1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1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1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1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1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1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1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1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1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1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1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1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1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1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1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1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1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1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1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1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1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1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1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1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1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1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1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1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1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1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1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1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1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1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1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1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1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1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1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1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1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1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1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2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2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2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2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2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2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2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2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2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2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2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2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2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2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2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2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2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2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2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2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2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2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2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2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2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2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2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2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2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2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2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2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2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2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2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2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2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2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2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2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2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2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2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2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2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2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2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2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2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2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2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2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2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2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2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2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2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2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2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2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2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2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3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3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3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3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3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30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3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3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3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3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3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31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3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3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3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3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3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32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3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3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3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3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3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33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3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3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3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3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3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34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35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3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3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3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3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3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36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3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3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3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3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3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P37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3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3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3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3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3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38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D3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F3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H3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J3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L3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  <comment ref="N39" authorId="0">
      <text>
        <r>
          <rPr>
            <sz val="8"/>
            <color indexed="81"/>
            <rFont val="Tahoma"/>
            <family val="2"/>
          </rPr>
          <t xml:space="preserve">Por favor ingrese la nota:
 DEL " 0 "   AL   " 20 "
</t>
        </r>
      </text>
    </comment>
  </commentList>
</comments>
</file>

<file path=xl/sharedStrings.xml><?xml version="1.0" encoding="utf-8"?>
<sst xmlns="http://schemas.openxmlformats.org/spreadsheetml/2006/main" count="71" uniqueCount="67">
  <si>
    <t>CÓDIGO:</t>
  </si>
  <si>
    <t>CRÉDITOS:</t>
  </si>
  <si>
    <t xml:space="preserve"> % Total Evaluado:</t>
  </si>
  <si>
    <t>PERÍODO:</t>
  </si>
  <si>
    <t>CARRERA:</t>
  </si>
  <si>
    <t>ING. EN TELECOMUNICACIONES DE DIA</t>
  </si>
  <si>
    <t>PROFESOR:</t>
  </si>
  <si>
    <t>ANDER JOSE MIRANDA</t>
  </si>
  <si>
    <t>CÉDULA DEL PROFESOR:</t>
  </si>
  <si>
    <t>UNEFA-CARABOBO-001-A</t>
  </si>
  <si>
    <t>Ingresar Fecha de Evaluación  ------»»»</t>
  </si>
  <si>
    <t>Nº</t>
  </si>
  <si>
    <t>CÉDULA</t>
  </si>
  <si>
    <t>PC</t>
  </si>
  <si>
    <t>PP</t>
  </si>
  <si>
    <t>DEF</t>
  </si>
  <si>
    <t>EN CONOCIMIENTO</t>
  </si>
  <si>
    <t>REPÚBLICA DE VENEZUELA. MINISTERIO DEL PODER POPULAR PARA LA EDUCACION. UNIVERSIDAD NACIONAL EXPERIMENTAL DE LAS FUERZAS ARMADAS.</t>
  </si>
  <si>
    <t>CORTE 1</t>
  </si>
  <si>
    <t>CORTE 2</t>
  </si>
  <si>
    <t>CORTE 3</t>
  </si>
  <si>
    <t>CARRILLO CASTAÑEDA YESSICA LORENA</t>
  </si>
  <si>
    <t>CENTENO MATUTE WILMER EDUARDO</t>
  </si>
  <si>
    <t xml:space="preserve"> CORTEZ HERNANDEZ NORIA</t>
  </si>
  <si>
    <t>CUICAS CUICAS PEDRO RAFAEL</t>
  </si>
  <si>
    <t>ESPINOZA CALDERA GENESIS ANAIS</t>
  </si>
  <si>
    <t>GARCIA YANEZ ROGER ABRAHAM`S</t>
  </si>
  <si>
    <t>GONZALEZ APONTE YUBER DAVID</t>
  </si>
  <si>
    <t>HERNANDEZ ROJAS FELISA CAROLINA</t>
  </si>
  <si>
    <t>LORENZO MENDOZA MINERVA JOSELIN</t>
  </si>
  <si>
    <t>LUGO CHIRINO CESAR ISAAC</t>
  </si>
  <si>
    <t>MARTINEZ MONTILLA JHOMAR JOSE</t>
  </si>
  <si>
    <t>MATUTE AGUIAR BEATRIZ ADRIANA</t>
  </si>
  <si>
    <t>MENDOZA PARRA MASIHADY REGINA</t>
  </si>
  <si>
    <t>PEREZ HERRERA FRANCIS NATHALY</t>
  </si>
  <si>
    <t>SEGOVIA ARRIETA BEATRIZ ADRIANA</t>
  </si>
  <si>
    <t>VETENCOURT SIMANCAS JOHANA ELIZABETH</t>
  </si>
  <si>
    <t>APELLIDOS Y NOMBRES</t>
  </si>
  <si>
    <t>SECCIÓN: MAT</t>
  </si>
  <si>
    <t>Presentaron</t>
  </si>
  <si>
    <t>Aprobaron</t>
  </si>
  <si>
    <t>Prof. Ander Miranda</t>
  </si>
  <si>
    <t>CRUCES ROYER</t>
  </si>
  <si>
    <t>FIGUEROA MANUEL</t>
  </si>
  <si>
    <t>GARCIA ANLUZ</t>
  </si>
  <si>
    <t>HADDAD DAVID</t>
  </si>
  <si>
    <t>HADDAD LUIS</t>
  </si>
  <si>
    <t>IDROBO ALEXIS</t>
  </si>
  <si>
    <t>LABRADOR JESUS</t>
  </si>
  <si>
    <t>PALENCIA KELY</t>
  </si>
  <si>
    <t>RODRIGUEZ RONAVEL</t>
  </si>
  <si>
    <t>SALAS JULIO</t>
  </si>
  <si>
    <t xml:space="preserve">Asignatura: SE;ES Y SISTEMAS                                             </t>
  </si>
  <si>
    <t>2-2014</t>
  </si>
  <si>
    <t>CALANCHE OMAR</t>
  </si>
  <si>
    <t>CUICAS PEDRO</t>
  </si>
  <si>
    <t>ESPINOZA GENESIS</t>
  </si>
  <si>
    <t>GARCIA JOSE</t>
  </si>
  <si>
    <t>GARCIA ROGER</t>
  </si>
  <si>
    <t>GONZALEZ YUBER</t>
  </si>
  <si>
    <t>LORENZO MINERVA</t>
  </si>
  <si>
    <t>PALENCIA STENYER C</t>
  </si>
  <si>
    <t>ROJAS GENESIS</t>
  </si>
  <si>
    <t>SANTOS CARLOS</t>
  </si>
  <si>
    <t>TORO CHRISTIAN</t>
  </si>
  <si>
    <t>VASQUEZ OMAR</t>
  </si>
  <si>
    <t>Comandante de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</si>
</sst>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;@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 applyProtection="1">
      <protection hidden="1"/>
    </xf>
    <xf numFmtId="0" fontId="2" fillId="0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>
      <alignment horizontal="right" vertical="center"/>
    </xf>
    <xf numFmtId="9" fontId="12" fillId="2" borderId="17" xfId="0" applyNumberFormat="1" applyFont="1" applyFill="1" applyBorder="1" applyAlignment="1">
      <alignment horizontal="center"/>
    </xf>
    <xf numFmtId="0" fontId="11" fillId="2" borderId="17" xfId="0" applyFont="1" applyFill="1" applyBorder="1"/>
    <xf numFmtId="0" fontId="10" fillId="0" borderId="21" xfId="0" applyFont="1" applyFill="1" applyBorder="1" applyAlignment="1">
      <alignment horizontal="right" vertical="center"/>
    </xf>
    <xf numFmtId="9" fontId="12" fillId="2" borderId="19" xfId="0" applyNumberFormat="1" applyFont="1" applyFill="1" applyBorder="1" applyAlignment="1">
      <alignment horizontal="center"/>
    </xf>
    <xf numFmtId="0" fontId="11" fillId="2" borderId="19" xfId="0" applyFont="1" applyFill="1" applyBorder="1"/>
    <xf numFmtId="3" fontId="0" fillId="0" borderId="12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1" fontId="13" fillId="0" borderId="4" xfId="0" applyNumberFormat="1" applyFont="1" applyFill="1" applyBorder="1" applyAlignment="1" applyProtection="1">
      <alignment horizontal="center" vertical="center"/>
      <protection locked="0"/>
    </xf>
    <xf numFmtId="2" fontId="13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" fontId="14" fillId="0" borderId="22" xfId="0" applyNumberFormat="1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2" fontId="2" fillId="2" borderId="12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</cellXfs>
  <cellStyles count="1">
    <cellStyle name="Normal" xfId="0" builtinId="0"/>
  </cellStyles>
  <dxfs count="4">
    <dxf>
      <font>
        <b/>
        <i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tabSelected="1" view="pageBreakPreview" topLeftCell="A5" zoomScaleNormal="75" zoomScaleSheetLayoutView="100" workbookViewId="0">
      <selection activeCell="P9" sqref="P9"/>
    </sheetView>
  </sheetViews>
  <sheetFormatPr baseColWidth="10" defaultRowHeight="15" x14ac:dyDescent="0.25"/>
  <cols>
    <col min="1" max="1" width="3.140625" bestFit="1" customWidth="1"/>
    <col min="2" max="2" width="11.7109375" bestFit="1" customWidth="1"/>
    <col min="3" max="3" width="30" customWidth="1"/>
    <col min="4" max="4" width="4.7109375" customWidth="1"/>
    <col min="5" max="5" width="5.85546875" bestFit="1" customWidth="1"/>
    <col min="6" max="6" width="4.7109375" customWidth="1"/>
    <col min="7" max="7" width="6" customWidth="1"/>
    <col min="8" max="8" width="4.7109375" customWidth="1"/>
    <col min="9" max="9" width="6.28515625" bestFit="1" customWidth="1"/>
    <col min="10" max="10" width="4.7109375" customWidth="1"/>
    <col min="11" max="11" width="6.28515625" bestFit="1" customWidth="1"/>
    <col min="12" max="12" width="4.7109375" customWidth="1"/>
    <col min="13" max="13" width="6.28515625" bestFit="1" customWidth="1"/>
    <col min="14" max="14" width="4.7109375" customWidth="1"/>
    <col min="15" max="15" width="6.28515625" bestFit="1" customWidth="1"/>
    <col min="16" max="16" width="7.140625" customWidth="1"/>
    <col min="17" max="17" width="20.5703125" customWidth="1"/>
  </cols>
  <sheetData>
    <row r="1" spans="1:17" x14ac:dyDescent="0.25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2"/>
      <c r="B2" s="3" t="s">
        <v>0</v>
      </c>
      <c r="C2" s="6"/>
      <c r="D2" s="60" t="s">
        <v>52</v>
      </c>
      <c r="E2" s="60"/>
      <c r="F2" s="60"/>
      <c r="G2" s="60"/>
      <c r="H2" s="60"/>
      <c r="I2" s="60"/>
      <c r="J2" s="60"/>
      <c r="K2" s="60"/>
      <c r="L2" s="60"/>
      <c r="M2" s="7"/>
      <c r="N2" s="7"/>
      <c r="O2" s="61" t="s">
        <v>1</v>
      </c>
      <c r="P2" s="61"/>
      <c r="Q2" s="4" t="s">
        <v>2</v>
      </c>
    </row>
    <row r="3" spans="1:17" x14ac:dyDescent="0.25">
      <c r="A3" s="2"/>
      <c r="B3" s="3" t="s">
        <v>3</v>
      </c>
      <c r="C3" s="9" t="s">
        <v>53</v>
      </c>
      <c r="D3" s="62">
        <v>3</v>
      </c>
      <c r="E3" s="62"/>
      <c r="F3" s="61" t="s">
        <v>4</v>
      </c>
      <c r="G3" s="63"/>
      <c r="H3" s="20" t="s">
        <v>5</v>
      </c>
      <c r="I3" s="8"/>
      <c r="J3" s="8"/>
      <c r="K3" s="8"/>
      <c r="L3" s="8"/>
      <c r="M3" s="8"/>
      <c r="N3" s="8"/>
      <c r="O3" s="48" t="s">
        <v>38</v>
      </c>
      <c r="P3" s="49"/>
      <c r="Q3" s="19">
        <f>E7+G7+I7+K7+M7+O7</f>
        <v>1</v>
      </c>
    </row>
    <row r="4" spans="1:17" x14ac:dyDescent="0.25">
      <c r="A4" s="2"/>
      <c r="B4" s="3" t="s">
        <v>6</v>
      </c>
      <c r="C4" s="41" t="s">
        <v>7</v>
      </c>
      <c r="D4" s="42"/>
      <c r="E4" s="42"/>
      <c r="F4" s="42"/>
      <c r="G4" s="43" t="s">
        <v>8</v>
      </c>
      <c r="H4" s="44"/>
      <c r="I4" s="44"/>
      <c r="J4" s="44"/>
      <c r="K4" s="45">
        <v>11656800</v>
      </c>
      <c r="L4" s="46"/>
      <c r="M4" s="46"/>
      <c r="N4" s="46"/>
      <c r="O4" s="47"/>
      <c r="P4" s="1"/>
      <c r="Q4" s="19"/>
    </row>
    <row r="5" spans="1:17" x14ac:dyDescent="0.25">
      <c r="A5" s="2"/>
      <c r="B5" s="2"/>
      <c r="C5" s="2"/>
      <c r="D5" s="55" t="s">
        <v>18</v>
      </c>
      <c r="E5" s="55"/>
      <c r="F5" s="55"/>
      <c r="G5" s="55"/>
      <c r="H5" s="55" t="s">
        <v>19</v>
      </c>
      <c r="I5" s="55"/>
      <c r="J5" s="55"/>
      <c r="K5" s="55"/>
      <c r="L5" s="56" t="s">
        <v>20</v>
      </c>
      <c r="M5" s="57"/>
      <c r="N5" s="57"/>
      <c r="O5" s="58"/>
      <c r="P5" s="51" t="s">
        <v>9</v>
      </c>
      <c r="Q5" s="52"/>
    </row>
    <row r="6" spans="1:17" x14ac:dyDescent="0.25">
      <c r="A6" s="5"/>
      <c r="B6" s="5"/>
      <c r="C6" s="21" t="s">
        <v>10</v>
      </c>
      <c r="D6" s="53">
        <v>41857</v>
      </c>
      <c r="E6" s="54"/>
      <c r="F6" s="50">
        <v>41919</v>
      </c>
      <c r="G6" s="50"/>
      <c r="H6" s="50">
        <v>41940</v>
      </c>
      <c r="I6" s="50"/>
      <c r="J6" s="50">
        <v>41945</v>
      </c>
      <c r="K6" s="50"/>
      <c r="L6" s="50">
        <v>41955</v>
      </c>
      <c r="M6" s="50"/>
      <c r="N6" s="50">
        <v>41808</v>
      </c>
      <c r="O6" s="50"/>
      <c r="P6" s="11"/>
      <c r="Q6" s="10"/>
    </row>
    <row r="7" spans="1:17" x14ac:dyDescent="0.25">
      <c r="A7" s="12" t="s">
        <v>11</v>
      </c>
      <c r="B7" s="12" t="s">
        <v>12</v>
      </c>
      <c r="C7" s="22" t="s">
        <v>37</v>
      </c>
      <c r="D7" s="13" t="s">
        <v>13</v>
      </c>
      <c r="E7" s="14">
        <v>0.1</v>
      </c>
      <c r="F7" s="13" t="s">
        <v>14</v>
      </c>
      <c r="G7" s="14">
        <v>0.15</v>
      </c>
      <c r="H7" s="13" t="s">
        <v>13</v>
      </c>
      <c r="I7" s="14">
        <v>0.15</v>
      </c>
      <c r="J7" s="13" t="s">
        <v>14</v>
      </c>
      <c r="K7" s="14">
        <v>0.2</v>
      </c>
      <c r="L7" s="13" t="s">
        <v>14</v>
      </c>
      <c r="M7" s="14">
        <v>0.2</v>
      </c>
      <c r="N7" s="13" t="s">
        <v>14</v>
      </c>
      <c r="O7" s="14">
        <v>0.2</v>
      </c>
      <c r="P7" s="15" t="s">
        <v>15</v>
      </c>
      <c r="Q7" s="16" t="s">
        <v>16</v>
      </c>
    </row>
    <row r="8" spans="1:17" ht="12.95" customHeight="1" x14ac:dyDescent="0.25">
      <c r="A8" s="17">
        <v>1</v>
      </c>
      <c r="B8" s="38">
        <v>23334775</v>
      </c>
      <c r="C8" s="39" t="s">
        <v>54</v>
      </c>
      <c r="D8" s="34">
        <v>0</v>
      </c>
      <c r="E8" s="35">
        <f t="shared" ref="E8:E39" si="0">$E$7*D8</f>
        <v>0</v>
      </c>
      <c r="F8" s="34">
        <v>4</v>
      </c>
      <c r="G8" s="35">
        <f t="shared" ref="G8:G39" si="1">$G$7*F8</f>
        <v>0.6</v>
      </c>
      <c r="H8" s="34">
        <v>4</v>
      </c>
      <c r="I8" s="35">
        <f t="shared" ref="I8:I39" si="2">$I$7*H8</f>
        <v>0.6</v>
      </c>
      <c r="J8" s="34">
        <v>4</v>
      </c>
      <c r="K8" s="35">
        <f t="shared" ref="K8:K39" si="3">$K$7*J8</f>
        <v>0.8</v>
      </c>
      <c r="L8" s="34"/>
      <c r="M8" s="35">
        <f t="shared" ref="M8:M39" si="4">$M$7*L8</f>
        <v>0</v>
      </c>
      <c r="N8" s="34"/>
      <c r="O8" s="35">
        <f t="shared" ref="O8:O39" si="5">$O$7*N8</f>
        <v>0</v>
      </c>
      <c r="P8" s="34">
        <f t="shared" ref="P8:P39" si="6">E8+G8+I8+K8+M8+O8</f>
        <v>2</v>
      </c>
      <c r="Q8" s="18"/>
    </row>
    <row r="9" spans="1:17" ht="12.95" customHeight="1" x14ac:dyDescent="0.25">
      <c r="A9" s="17">
        <v>2</v>
      </c>
      <c r="B9" s="38">
        <v>23549133</v>
      </c>
      <c r="C9" s="39" t="s">
        <v>42</v>
      </c>
      <c r="D9" s="34">
        <v>0</v>
      </c>
      <c r="E9" s="35">
        <f t="shared" si="0"/>
        <v>0</v>
      </c>
      <c r="F9" s="34">
        <v>10</v>
      </c>
      <c r="G9" s="35">
        <f t="shared" si="1"/>
        <v>1.5</v>
      </c>
      <c r="H9" s="34">
        <v>10</v>
      </c>
      <c r="I9" s="35">
        <f t="shared" si="2"/>
        <v>1.5</v>
      </c>
      <c r="J9" s="34">
        <v>10</v>
      </c>
      <c r="K9" s="35">
        <f t="shared" si="3"/>
        <v>2</v>
      </c>
      <c r="L9" s="34">
        <v>12</v>
      </c>
      <c r="M9" s="35">
        <f t="shared" si="4"/>
        <v>2.4000000000000004</v>
      </c>
      <c r="N9" s="34"/>
      <c r="O9" s="35">
        <f t="shared" si="5"/>
        <v>0</v>
      </c>
      <c r="P9" s="34">
        <f t="shared" si="6"/>
        <v>7.4</v>
      </c>
      <c r="Q9" s="18"/>
    </row>
    <row r="10" spans="1:17" ht="12.95" customHeight="1" x14ac:dyDescent="0.25">
      <c r="A10" s="17">
        <v>3</v>
      </c>
      <c r="B10" s="38">
        <v>21126381</v>
      </c>
      <c r="C10" s="39" t="s">
        <v>55</v>
      </c>
      <c r="D10" s="34">
        <v>0</v>
      </c>
      <c r="E10" s="35">
        <f t="shared" si="0"/>
        <v>0</v>
      </c>
      <c r="F10" s="34">
        <v>8</v>
      </c>
      <c r="G10" s="35">
        <f t="shared" si="1"/>
        <v>1.2</v>
      </c>
      <c r="H10" s="34">
        <v>12</v>
      </c>
      <c r="I10" s="35">
        <f t="shared" si="2"/>
        <v>1.7999999999999998</v>
      </c>
      <c r="J10" s="34">
        <v>5</v>
      </c>
      <c r="K10" s="35">
        <f t="shared" si="3"/>
        <v>1</v>
      </c>
      <c r="L10" s="34">
        <v>4</v>
      </c>
      <c r="M10" s="35">
        <f t="shared" si="4"/>
        <v>0.8</v>
      </c>
      <c r="N10" s="34"/>
      <c r="O10" s="35">
        <f t="shared" si="5"/>
        <v>0</v>
      </c>
      <c r="P10" s="34">
        <f t="shared" si="6"/>
        <v>4.8</v>
      </c>
      <c r="Q10" s="18"/>
    </row>
    <row r="11" spans="1:17" ht="12.95" customHeight="1" x14ac:dyDescent="0.25">
      <c r="A11" s="17">
        <v>4</v>
      </c>
      <c r="B11" s="38">
        <v>24289592</v>
      </c>
      <c r="C11" s="39" t="s">
        <v>56</v>
      </c>
      <c r="D11" s="34">
        <v>17</v>
      </c>
      <c r="E11" s="35">
        <f t="shared" si="0"/>
        <v>1.7000000000000002</v>
      </c>
      <c r="F11" s="34">
        <v>17</v>
      </c>
      <c r="G11" s="35">
        <f t="shared" si="1"/>
        <v>2.5499999999999998</v>
      </c>
      <c r="H11" s="34">
        <v>17</v>
      </c>
      <c r="I11" s="35">
        <f t="shared" si="2"/>
        <v>2.5499999999999998</v>
      </c>
      <c r="J11" s="34">
        <v>5</v>
      </c>
      <c r="K11" s="35">
        <f t="shared" si="3"/>
        <v>1</v>
      </c>
      <c r="L11" s="34">
        <v>10</v>
      </c>
      <c r="M11" s="35">
        <f t="shared" si="4"/>
        <v>2</v>
      </c>
      <c r="N11" s="34">
        <v>5</v>
      </c>
      <c r="O11" s="35">
        <f t="shared" si="5"/>
        <v>1</v>
      </c>
      <c r="P11" s="34">
        <f t="shared" si="6"/>
        <v>10.8</v>
      </c>
      <c r="Q11" s="18"/>
    </row>
    <row r="12" spans="1:17" ht="12.95" customHeight="1" x14ac:dyDescent="0.25">
      <c r="A12" s="17">
        <v>5</v>
      </c>
      <c r="B12" s="38">
        <v>20665522</v>
      </c>
      <c r="C12" s="39" t="s">
        <v>43</v>
      </c>
      <c r="D12" s="34">
        <v>8</v>
      </c>
      <c r="E12" s="35">
        <f t="shared" si="0"/>
        <v>0.8</v>
      </c>
      <c r="F12" s="34">
        <v>12</v>
      </c>
      <c r="G12" s="35">
        <f t="shared" si="1"/>
        <v>1.7999999999999998</v>
      </c>
      <c r="H12" s="34">
        <v>12</v>
      </c>
      <c r="I12" s="35">
        <f t="shared" si="2"/>
        <v>1.7999999999999998</v>
      </c>
      <c r="J12" s="34">
        <v>10</v>
      </c>
      <c r="K12" s="35">
        <f t="shared" si="3"/>
        <v>2</v>
      </c>
      <c r="L12" s="34">
        <v>10</v>
      </c>
      <c r="M12" s="35">
        <f t="shared" si="4"/>
        <v>2</v>
      </c>
      <c r="N12" s="34">
        <v>12</v>
      </c>
      <c r="O12" s="35">
        <f t="shared" si="5"/>
        <v>2.4000000000000004</v>
      </c>
      <c r="P12" s="34">
        <f t="shared" si="6"/>
        <v>10.799999999999999</v>
      </c>
      <c r="Q12" s="40"/>
    </row>
    <row r="13" spans="1:17" ht="12.95" customHeight="1" x14ac:dyDescent="0.25">
      <c r="A13" s="17">
        <v>6</v>
      </c>
      <c r="B13" s="38">
        <v>19772717</v>
      </c>
      <c r="C13" s="39" t="s">
        <v>44</v>
      </c>
      <c r="D13" s="34">
        <v>0</v>
      </c>
      <c r="E13" s="35">
        <f t="shared" si="0"/>
        <v>0</v>
      </c>
      <c r="F13" s="34"/>
      <c r="G13" s="35">
        <f t="shared" si="1"/>
        <v>0</v>
      </c>
      <c r="H13" s="34"/>
      <c r="I13" s="35">
        <f t="shared" si="2"/>
        <v>0</v>
      </c>
      <c r="J13" s="34"/>
      <c r="K13" s="35">
        <f t="shared" si="3"/>
        <v>0</v>
      </c>
      <c r="L13" s="34"/>
      <c r="M13" s="35">
        <f t="shared" si="4"/>
        <v>0</v>
      </c>
      <c r="N13" s="34"/>
      <c r="O13" s="35">
        <f t="shared" si="5"/>
        <v>0</v>
      </c>
      <c r="P13" s="34">
        <f t="shared" si="6"/>
        <v>0</v>
      </c>
      <c r="Q13" s="18"/>
    </row>
    <row r="14" spans="1:17" ht="12.95" customHeight="1" x14ac:dyDescent="0.25">
      <c r="A14" s="17">
        <v>7</v>
      </c>
      <c r="B14" s="38">
        <v>20485660</v>
      </c>
      <c r="C14" s="39" t="s">
        <v>57</v>
      </c>
      <c r="D14" s="34">
        <v>3</v>
      </c>
      <c r="E14" s="35">
        <f t="shared" si="0"/>
        <v>0.30000000000000004</v>
      </c>
      <c r="F14" s="34"/>
      <c r="G14" s="35">
        <f t="shared" si="1"/>
        <v>0</v>
      </c>
      <c r="H14" s="34">
        <v>12</v>
      </c>
      <c r="I14" s="35">
        <f t="shared" si="2"/>
        <v>1.7999999999999998</v>
      </c>
      <c r="J14" s="34"/>
      <c r="K14" s="35">
        <f t="shared" si="3"/>
        <v>0</v>
      </c>
      <c r="L14" s="34"/>
      <c r="M14" s="35">
        <f t="shared" si="4"/>
        <v>0</v>
      </c>
      <c r="N14" s="34"/>
      <c r="O14" s="35">
        <f t="shared" si="5"/>
        <v>0</v>
      </c>
      <c r="P14" s="34">
        <f t="shared" si="6"/>
        <v>2.0999999999999996</v>
      </c>
      <c r="Q14" s="18"/>
    </row>
    <row r="15" spans="1:17" ht="12.95" customHeight="1" x14ac:dyDescent="0.25">
      <c r="A15" s="17">
        <v>8</v>
      </c>
      <c r="B15" s="38">
        <v>20891416</v>
      </c>
      <c r="C15" s="39" t="s">
        <v>58</v>
      </c>
      <c r="D15" s="34">
        <v>5</v>
      </c>
      <c r="E15" s="35">
        <f t="shared" si="0"/>
        <v>0.5</v>
      </c>
      <c r="F15" s="34">
        <v>8</v>
      </c>
      <c r="G15" s="35">
        <f t="shared" si="1"/>
        <v>1.2</v>
      </c>
      <c r="H15" s="34">
        <v>11</v>
      </c>
      <c r="I15" s="35">
        <f t="shared" si="2"/>
        <v>1.65</v>
      </c>
      <c r="J15" s="34">
        <v>11</v>
      </c>
      <c r="K15" s="35">
        <f t="shared" si="3"/>
        <v>2.2000000000000002</v>
      </c>
      <c r="L15" s="34">
        <v>10</v>
      </c>
      <c r="M15" s="35">
        <f t="shared" si="4"/>
        <v>2</v>
      </c>
      <c r="N15" s="34">
        <v>11</v>
      </c>
      <c r="O15" s="35">
        <f t="shared" si="5"/>
        <v>2.2000000000000002</v>
      </c>
      <c r="P15" s="34">
        <f t="shared" si="6"/>
        <v>9.75</v>
      </c>
      <c r="Q15" s="40"/>
    </row>
    <row r="16" spans="1:17" ht="12.95" customHeight="1" x14ac:dyDescent="0.25">
      <c r="A16" s="17">
        <v>9</v>
      </c>
      <c r="B16" s="38">
        <v>20383966</v>
      </c>
      <c r="C16" s="39" t="s">
        <v>59</v>
      </c>
      <c r="D16" s="34">
        <v>5</v>
      </c>
      <c r="E16" s="35">
        <f t="shared" si="0"/>
        <v>0.5</v>
      </c>
      <c r="F16" s="34">
        <v>9</v>
      </c>
      <c r="G16" s="35">
        <f t="shared" si="1"/>
        <v>1.3499999999999999</v>
      </c>
      <c r="H16" s="34">
        <v>11</v>
      </c>
      <c r="I16" s="35">
        <f t="shared" si="2"/>
        <v>1.65</v>
      </c>
      <c r="J16" s="34">
        <v>11</v>
      </c>
      <c r="K16" s="35">
        <f t="shared" si="3"/>
        <v>2.2000000000000002</v>
      </c>
      <c r="L16" s="34">
        <v>10</v>
      </c>
      <c r="M16" s="35">
        <f t="shared" si="4"/>
        <v>2</v>
      </c>
      <c r="N16" s="34">
        <v>11</v>
      </c>
      <c r="O16" s="35">
        <f t="shared" si="5"/>
        <v>2.2000000000000002</v>
      </c>
      <c r="P16" s="34">
        <f t="shared" si="6"/>
        <v>9.9</v>
      </c>
      <c r="Q16" s="40"/>
    </row>
    <row r="17" spans="1:17" ht="12.95" customHeight="1" x14ac:dyDescent="0.25">
      <c r="A17" s="17">
        <v>10</v>
      </c>
      <c r="B17" s="38">
        <v>21405755</v>
      </c>
      <c r="C17" s="39" t="s">
        <v>45</v>
      </c>
      <c r="D17" s="34">
        <v>6</v>
      </c>
      <c r="E17" s="35">
        <f t="shared" si="0"/>
        <v>0.60000000000000009</v>
      </c>
      <c r="F17" s="34">
        <v>5</v>
      </c>
      <c r="G17" s="35">
        <f t="shared" si="1"/>
        <v>0.75</v>
      </c>
      <c r="H17" s="34">
        <v>12</v>
      </c>
      <c r="I17" s="35">
        <f t="shared" si="2"/>
        <v>1.7999999999999998</v>
      </c>
      <c r="J17" s="34">
        <v>12</v>
      </c>
      <c r="K17" s="35">
        <f t="shared" si="3"/>
        <v>2.4000000000000004</v>
      </c>
      <c r="L17" s="34">
        <v>11</v>
      </c>
      <c r="M17" s="35">
        <f t="shared" si="4"/>
        <v>2.2000000000000002</v>
      </c>
      <c r="N17" s="34">
        <v>15</v>
      </c>
      <c r="O17" s="35">
        <f t="shared" si="5"/>
        <v>3</v>
      </c>
      <c r="P17" s="34">
        <f t="shared" si="6"/>
        <v>10.75</v>
      </c>
      <c r="Q17" s="18"/>
    </row>
    <row r="18" spans="1:17" ht="12.95" customHeight="1" x14ac:dyDescent="0.25">
      <c r="A18" s="17">
        <v>11</v>
      </c>
      <c r="B18" s="38">
        <v>21405754</v>
      </c>
      <c r="C18" s="39" t="s">
        <v>46</v>
      </c>
      <c r="D18" s="34">
        <v>10</v>
      </c>
      <c r="E18" s="35">
        <f t="shared" si="0"/>
        <v>1</v>
      </c>
      <c r="F18" s="34">
        <v>12</v>
      </c>
      <c r="G18" s="35">
        <f t="shared" si="1"/>
        <v>1.7999999999999998</v>
      </c>
      <c r="H18" s="34">
        <v>17</v>
      </c>
      <c r="I18" s="35">
        <f t="shared" si="2"/>
        <v>2.5499999999999998</v>
      </c>
      <c r="J18" s="34">
        <v>17</v>
      </c>
      <c r="K18" s="35">
        <f t="shared" si="3"/>
        <v>3.4000000000000004</v>
      </c>
      <c r="L18" s="34">
        <v>17</v>
      </c>
      <c r="M18" s="35">
        <f t="shared" si="4"/>
        <v>3.4000000000000004</v>
      </c>
      <c r="N18" s="34">
        <v>15</v>
      </c>
      <c r="O18" s="35">
        <f t="shared" si="5"/>
        <v>3</v>
      </c>
      <c r="P18" s="34">
        <f t="shared" si="6"/>
        <v>15.15</v>
      </c>
      <c r="Q18" s="18"/>
    </row>
    <row r="19" spans="1:17" ht="12.95" customHeight="1" x14ac:dyDescent="0.25">
      <c r="A19" s="17">
        <v>12</v>
      </c>
      <c r="B19" s="38">
        <v>22740416</v>
      </c>
      <c r="C19" s="39" t="s">
        <v>47</v>
      </c>
      <c r="D19" s="34">
        <v>3</v>
      </c>
      <c r="E19" s="35">
        <f t="shared" si="0"/>
        <v>0.30000000000000004</v>
      </c>
      <c r="F19" s="34">
        <v>12</v>
      </c>
      <c r="G19" s="35">
        <f t="shared" si="1"/>
        <v>1.7999999999999998</v>
      </c>
      <c r="H19" s="34">
        <v>12</v>
      </c>
      <c r="I19" s="35">
        <f t="shared" si="2"/>
        <v>1.7999999999999998</v>
      </c>
      <c r="J19" s="34">
        <v>6</v>
      </c>
      <c r="K19" s="35">
        <f t="shared" si="3"/>
        <v>1.2000000000000002</v>
      </c>
      <c r="L19" s="34">
        <v>11</v>
      </c>
      <c r="M19" s="35">
        <f t="shared" si="4"/>
        <v>2.2000000000000002</v>
      </c>
      <c r="N19" s="34">
        <v>5</v>
      </c>
      <c r="O19" s="35">
        <f t="shared" si="5"/>
        <v>1</v>
      </c>
      <c r="P19" s="34">
        <f t="shared" si="6"/>
        <v>8.3000000000000007</v>
      </c>
      <c r="Q19" s="40"/>
    </row>
    <row r="20" spans="1:17" ht="12.95" customHeight="1" x14ac:dyDescent="0.25">
      <c r="A20" s="17">
        <v>13</v>
      </c>
      <c r="B20" s="38">
        <v>25013082</v>
      </c>
      <c r="C20" s="39" t="s">
        <v>48</v>
      </c>
      <c r="D20" s="34">
        <v>15</v>
      </c>
      <c r="E20" s="35">
        <f t="shared" si="0"/>
        <v>1.5</v>
      </c>
      <c r="F20" s="34">
        <v>14</v>
      </c>
      <c r="G20" s="35">
        <f t="shared" si="1"/>
        <v>2.1</v>
      </c>
      <c r="H20" s="34">
        <v>13</v>
      </c>
      <c r="I20" s="35">
        <f t="shared" si="2"/>
        <v>1.95</v>
      </c>
      <c r="J20" s="34">
        <v>13</v>
      </c>
      <c r="K20" s="35">
        <f t="shared" si="3"/>
        <v>2.6</v>
      </c>
      <c r="L20" s="34">
        <v>17</v>
      </c>
      <c r="M20" s="35">
        <f t="shared" si="4"/>
        <v>3.4000000000000004</v>
      </c>
      <c r="N20" s="34">
        <v>16</v>
      </c>
      <c r="O20" s="35">
        <f t="shared" si="5"/>
        <v>3.2</v>
      </c>
      <c r="P20" s="34">
        <f t="shared" si="6"/>
        <v>14.75</v>
      </c>
      <c r="Q20" s="18"/>
    </row>
    <row r="21" spans="1:17" ht="12.95" customHeight="1" x14ac:dyDescent="0.25">
      <c r="A21" s="17">
        <v>14</v>
      </c>
      <c r="B21" s="38">
        <v>22402074</v>
      </c>
      <c r="C21" s="39" t="s">
        <v>60</v>
      </c>
      <c r="D21" s="34">
        <v>9</v>
      </c>
      <c r="E21" s="35">
        <f t="shared" si="0"/>
        <v>0.9</v>
      </c>
      <c r="F21" s="34"/>
      <c r="G21" s="35">
        <f t="shared" si="1"/>
        <v>0</v>
      </c>
      <c r="H21" s="34">
        <v>10</v>
      </c>
      <c r="I21" s="35">
        <f t="shared" si="2"/>
        <v>1.5</v>
      </c>
      <c r="J21" s="34">
        <v>8</v>
      </c>
      <c r="K21" s="35">
        <f t="shared" si="3"/>
        <v>1.6</v>
      </c>
      <c r="L21" s="34">
        <v>7</v>
      </c>
      <c r="M21" s="35">
        <f t="shared" si="4"/>
        <v>1.4000000000000001</v>
      </c>
      <c r="N21" s="34">
        <v>14</v>
      </c>
      <c r="O21" s="35">
        <f t="shared" si="5"/>
        <v>2.8000000000000003</v>
      </c>
      <c r="P21" s="34">
        <f t="shared" si="6"/>
        <v>8.2000000000000011</v>
      </c>
      <c r="Q21" s="18"/>
    </row>
    <row r="22" spans="1:17" ht="12.95" customHeight="1" x14ac:dyDescent="0.25">
      <c r="A22" s="17">
        <v>15</v>
      </c>
      <c r="B22" s="38">
        <v>20700856</v>
      </c>
      <c r="C22" s="39" t="s">
        <v>49</v>
      </c>
      <c r="D22" s="34">
        <v>7</v>
      </c>
      <c r="E22" s="35">
        <f t="shared" si="0"/>
        <v>0.70000000000000007</v>
      </c>
      <c r="F22" s="34">
        <v>10</v>
      </c>
      <c r="G22" s="35">
        <f t="shared" si="1"/>
        <v>1.5</v>
      </c>
      <c r="H22" s="34">
        <v>12</v>
      </c>
      <c r="I22" s="35">
        <f t="shared" si="2"/>
        <v>1.7999999999999998</v>
      </c>
      <c r="J22" s="34">
        <v>9</v>
      </c>
      <c r="K22" s="35">
        <f t="shared" si="3"/>
        <v>1.8</v>
      </c>
      <c r="L22" s="34">
        <v>11</v>
      </c>
      <c r="M22" s="35">
        <f t="shared" si="4"/>
        <v>2.2000000000000002</v>
      </c>
      <c r="N22" s="34">
        <v>9</v>
      </c>
      <c r="O22" s="35">
        <f t="shared" si="5"/>
        <v>1.8</v>
      </c>
      <c r="P22" s="34">
        <f t="shared" si="6"/>
        <v>9.8000000000000007</v>
      </c>
      <c r="Q22" s="40"/>
    </row>
    <row r="23" spans="1:17" ht="12.95" customHeight="1" x14ac:dyDescent="0.25">
      <c r="A23" s="17">
        <v>16</v>
      </c>
      <c r="B23" s="38">
        <v>16595133</v>
      </c>
      <c r="C23" s="39" t="s">
        <v>61</v>
      </c>
      <c r="D23" s="34">
        <v>3</v>
      </c>
      <c r="E23" s="35">
        <f t="shared" si="0"/>
        <v>0.30000000000000004</v>
      </c>
      <c r="F23" s="34"/>
      <c r="G23" s="35">
        <f t="shared" si="1"/>
        <v>0</v>
      </c>
      <c r="H23" s="34"/>
      <c r="I23" s="35">
        <f t="shared" si="2"/>
        <v>0</v>
      </c>
      <c r="J23" s="34"/>
      <c r="K23" s="35">
        <f t="shared" si="3"/>
        <v>0</v>
      </c>
      <c r="L23" s="34"/>
      <c r="M23" s="35">
        <f t="shared" si="4"/>
        <v>0</v>
      </c>
      <c r="N23" s="34"/>
      <c r="O23" s="35">
        <f t="shared" si="5"/>
        <v>0</v>
      </c>
      <c r="P23" s="34">
        <f t="shared" si="6"/>
        <v>0.30000000000000004</v>
      </c>
      <c r="Q23" s="18"/>
    </row>
    <row r="24" spans="1:17" ht="12.95" customHeight="1" x14ac:dyDescent="0.25">
      <c r="A24" s="17">
        <v>17</v>
      </c>
      <c r="B24" s="38">
        <v>24473274</v>
      </c>
      <c r="C24" s="39" t="s">
        <v>50</v>
      </c>
      <c r="D24" s="34">
        <v>10</v>
      </c>
      <c r="E24" s="35">
        <f t="shared" si="0"/>
        <v>1</v>
      </c>
      <c r="F24" s="34">
        <v>7</v>
      </c>
      <c r="G24" s="35">
        <f t="shared" si="1"/>
        <v>1.05</v>
      </c>
      <c r="H24" s="34">
        <v>13</v>
      </c>
      <c r="I24" s="35">
        <f t="shared" si="2"/>
        <v>1.95</v>
      </c>
      <c r="J24" s="34">
        <v>7</v>
      </c>
      <c r="K24" s="35">
        <f t="shared" si="3"/>
        <v>1.4000000000000001</v>
      </c>
      <c r="L24" s="34">
        <v>11</v>
      </c>
      <c r="M24" s="35">
        <f t="shared" si="4"/>
        <v>2.2000000000000002</v>
      </c>
      <c r="N24" s="34">
        <v>14</v>
      </c>
      <c r="O24" s="35">
        <f t="shared" si="5"/>
        <v>2.8000000000000003</v>
      </c>
      <c r="P24" s="34">
        <f t="shared" si="6"/>
        <v>10.4</v>
      </c>
      <c r="Q24" s="40"/>
    </row>
    <row r="25" spans="1:17" ht="12.95" customHeight="1" x14ac:dyDescent="0.25">
      <c r="A25" s="17">
        <v>18</v>
      </c>
      <c r="B25" s="38">
        <v>21456211</v>
      </c>
      <c r="C25" s="39" t="s">
        <v>62</v>
      </c>
      <c r="D25" s="34">
        <v>12</v>
      </c>
      <c r="E25" s="35">
        <f t="shared" si="0"/>
        <v>1.2000000000000002</v>
      </c>
      <c r="F25" s="34">
        <v>9</v>
      </c>
      <c r="G25" s="35">
        <f t="shared" si="1"/>
        <v>1.3499999999999999</v>
      </c>
      <c r="H25" s="34">
        <v>11</v>
      </c>
      <c r="I25" s="35">
        <f t="shared" si="2"/>
        <v>1.65</v>
      </c>
      <c r="J25" s="34">
        <v>10</v>
      </c>
      <c r="K25" s="35">
        <f t="shared" si="3"/>
        <v>2</v>
      </c>
      <c r="L25" s="34">
        <v>6</v>
      </c>
      <c r="M25" s="35">
        <f t="shared" si="4"/>
        <v>1.2000000000000002</v>
      </c>
      <c r="N25" s="34">
        <v>11</v>
      </c>
      <c r="O25" s="35">
        <f t="shared" si="5"/>
        <v>2.2000000000000002</v>
      </c>
      <c r="P25" s="34">
        <f t="shared" si="6"/>
        <v>9.6</v>
      </c>
      <c r="Q25" s="18"/>
    </row>
    <row r="26" spans="1:17" ht="12.95" customHeight="1" x14ac:dyDescent="0.25">
      <c r="A26" s="17">
        <v>19</v>
      </c>
      <c r="B26" s="38">
        <v>12102602</v>
      </c>
      <c r="C26" s="39" t="s">
        <v>51</v>
      </c>
      <c r="D26" s="34">
        <v>17</v>
      </c>
      <c r="E26" s="35">
        <f t="shared" si="0"/>
        <v>1.7000000000000002</v>
      </c>
      <c r="F26" s="34">
        <v>1</v>
      </c>
      <c r="G26" s="35">
        <f t="shared" si="1"/>
        <v>0.15</v>
      </c>
      <c r="H26" s="34"/>
      <c r="I26" s="35">
        <f t="shared" si="2"/>
        <v>0</v>
      </c>
      <c r="J26" s="34"/>
      <c r="K26" s="35">
        <f t="shared" si="3"/>
        <v>0</v>
      </c>
      <c r="L26" s="34"/>
      <c r="M26" s="35">
        <f t="shared" si="4"/>
        <v>0</v>
      </c>
      <c r="N26" s="34"/>
      <c r="O26" s="35">
        <f t="shared" si="5"/>
        <v>0</v>
      </c>
      <c r="P26" s="34">
        <f t="shared" si="6"/>
        <v>1.85</v>
      </c>
      <c r="Q26" s="18"/>
    </row>
    <row r="27" spans="1:17" ht="12.95" customHeight="1" x14ac:dyDescent="0.25">
      <c r="A27" s="17">
        <v>20</v>
      </c>
      <c r="B27" s="38">
        <v>20021525</v>
      </c>
      <c r="C27" s="39" t="s">
        <v>63</v>
      </c>
      <c r="D27" s="34">
        <v>10</v>
      </c>
      <c r="E27" s="35">
        <f t="shared" si="0"/>
        <v>1</v>
      </c>
      <c r="F27" s="34">
        <v>13</v>
      </c>
      <c r="G27" s="35">
        <f t="shared" si="1"/>
        <v>1.95</v>
      </c>
      <c r="H27" s="34">
        <v>13</v>
      </c>
      <c r="I27" s="35">
        <f t="shared" si="2"/>
        <v>1.95</v>
      </c>
      <c r="J27" s="34">
        <v>4</v>
      </c>
      <c r="K27" s="35">
        <f t="shared" si="3"/>
        <v>0.8</v>
      </c>
      <c r="L27" s="34">
        <v>11</v>
      </c>
      <c r="M27" s="35">
        <f t="shared" si="4"/>
        <v>2.2000000000000002</v>
      </c>
      <c r="N27" s="34">
        <v>8</v>
      </c>
      <c r="O27" s="35">
        <f t="shared" si="5"/>
        <v>1.6</v>
      </c>
      <c r="P27" s="34">
        <f t="shared" si="6"/>
        <v>9.5</v>
      </c>
      <c r="Q27" s="40"/>
    </row>
    <row r="28" spans="1:17" ht="12.95" customHeight="1" x14ac:dyDescent="0.25">
      <c r="A28" s="17">
        <v>21</v>
      </c>
      <c r="B28" s="38">
        <v>21216581</v>
      </c>
      <c r="C28" s="39" t="s">
        <v>64</v>
      </c>
      <c r="D28" s="34">
        <v>6</v>
      </c>
      <c r="E28" s="35">
        <f t="shared" si="0"/>
        <v>0.60000000000000009</v>
      </c>
      <c r="F28" s="34">
        <v>6</v>
      </c>
      <c r="G28" s="35">
        <f t="shared" si="1"/>
        <v>0.89999999999999991</v>
      </c>
      <c r="H28" s="34">
        <v>10</v>
      </c>
      <c r="I28" s="35">
        <f t="shared" si="2"/>
        <v>1.5</v>
      </c>
      <c r="J28" s="34">
        <v>9</v>
      </c>
      <c r="K28" s="35">
        <f t="shared" si="3"/>
        <v>1.8</v>
      </c>
      <c r="L28" s="34">
        <v>8</v>
      </c>
      <c r="M28" s="35">
        <f t="shared" si="4"/>
        <v>1.6</v>
      </c>
      <c r="N28" s="34">
        <v>14</v>
      </c>
      <c r="O28" s="35">
        <f t="shared" si="5"/>
        <v>2.8000000000000003</v>
      </c>
      <c r="P28" s="34">
        <f t="shared" si="6"/>
        <v>9.2000000000000011</v>
      </c>
      <c r="Q28" s="18"/>
    </row>
    <row r="29" spans="1:17" ht="12.95" customHeight="1" x14ac:dyDescent="0.25">
      <c r="A29" s="17">
        <v>22</v>
      </c>
      <c r="B29" s="38">
        <v>19888063</v>
      </c>
      <c r="C29" s="39" t="s">
        <v>65</v>
      </c>
      <c r="D29" s="34">
        <v>0</v>
      </c>
      <c r="E29" s="35">
        <f t="shared" si="0"/>
        <v>0</v>
      </c>
      <c r="F29" s="34"/>
      <c r="G29" s="35">
        <f t="shared" si="1"/>
        <v>0</v>
      </c>
      <c r="H29" s="34">
        <v>10</v>
      </c>
      <c r="I29" s="35">
        <f t="shared" si="2"/>
        <v>1.5</v>
      </c>
      <c r="J29" s="34">
        <v>2</v>
      </c>
      <c r="K29" s="35">
        <f t="shared" si="3"/>
        <v>0.4</v>
      </c>
      <c r="L29" s="34"/>
      <c r="M29" s="35">
        <f t="shared" si="4"/>
        <v>0</v>
      </c>
      <c r="N29" s="34"/>
      <c r="O29" s="35">
        <f t="shared" si="5"/>
        <v>0</v>
      </c>
      <c r="P29" s="34">
        <f t="shared" si="6"/>
        <v>1.9</v>
      </c>
      <c r="Q29" s="18"/>
    </row>
    <row r="30" spans="1:17" ht="12.95" customHeight="1" x14ac:dyDescent="0.25">
      <c r="A30" s="17">
        <v>23</v>
      </c>
      <c r="B30" s="38"/>
      <c r="C30" s="39"/>
      <c r="D30" s="34"/>
      <c r="E30" s="35">
        <f t="shared" si="0"/>
        <v>0</v>
      </c>
      <c r="F30" s="34"/>
      <c r="G30" s="35">
        <f t="shared" si="1"/>
        <v>0</v>
      </c>
      <c r="H30" s="34"/>
      <c r="I30" s="35">
        <f t="shared" si="2"/>
        <v>0</v>
      </c>
      <c r="J30" s="34"/>
      <c r="K30" s="35">
        <f t="shared" si="3"/>
        <v>0</v>
      </c>
      <c r="L30" s="34"/>
      <c r="M30" s="35">
        <f t="shared" si="4"/>
        <v>0</v>
      </c>
      <c r="N30" s="34"/>
      <c r="O30" s="35">
        <f t="shared" si="5"/>
        <v>0</v>
      </c>
      <c r="P30" s="34">
        <f t="shared" si="6"/>
        <v>0</v>
      </c>
      <c r="Q30" s="18"/>
    </row>
    <row r="31" spans="1:17" ht="12.95" customHeight="1" x14ac:dyDescent="0.25">
      <c r="A31" s="17">
        <v>24</v>
      </c>
      <c r="B31" s="38"/>
      <c r="C31" s="39"/>
      <c r="D31" s="34"/>
      <c r="E31" s="35">
        <f t="shared" si="0"/>
        <v>0</v>
      </c>
      <c r="F31" s="34"/>
      <c r="G31" s="35">
        <f t="shared" si="1"/>
        <v>0</v>
      </c>
      <c r="H31" s="34"/>
      <c r="I31" s="35">
        <f t="shared" si="2"/>
        <v>0</v>
      </c>
      <c r="J31" s="34"/>
      <c r="K31" s="35">
        <f t="shared" si="3"/>
        <v>0</v>
      </c>
      <c r="L31" s="34"/>
      <c r="M31" s="35">
        <f t="shared" si="4"/>
        <v>0</v>
      </c>
      <c r="N31" s="34"/>
      <c r="O31" s="35">
        <f t="shared" si="5"/>
        <v>0</v>
      </c>
      <c r="P31" s="34">
        <f t="shared" si="6"/>
        <v>0</v>
      </c>
      <c r="Q31" s="18"/>
    </row>
    <row r="32" spans="1:17" ht="12.95" customHeight="1" x14ac:dyDescent="0.25">
      <c r="A32" s="17">
        <v>25</v>
      </c>
      <c r="B32" s="38"/>
      <c r="C32" s="39"/>
      <c r="D32" s="34"/>
      <c r="E32" s="35">
        <f t="shared" si="0"/>
        <v>0</v>
      </c>
      <c r="F32" s="34"/>
      <c r="G32" s="35">
        <f t="shared" si="1"/>
        <v>0</v>
      </c>
      <c r="H32" s="34"/>
      <c r="I32" s="35">
        <f t="shared" si="2"/>
        <v>0</v>
      </c>
      <c r="J32" s="34"/>
      <c r="K32" s="35">
        <f t="shared" si="3"/>
        <v>0</v>
      </c>
      <c r="L32" s="34"/>
      <c r="M32" s="35">
        <f t="shared" si="4"/>
        <v>0</v>
      </c>
      <c r="N32" s="34"/>
      <c r="O32" s="35">
        <f t="shared" si="5"/>
        <v>0</v>
      </c>
      <c r="P32" s="34">
        <f t="shared" si="6"/>
        <v>0</v>
      </c>
      <c r="Q32" s="18"/>
    </row>
    <row r="33" spans="1:17" ht="12.95" customHeight="1" x14ac:dyDescent="0.25">
      <c r="A33" s="17">
        <v>26</v>
      </c>
      <c r="B33" s="38"/>
      <c r="C33" s="39"/>
      <c r="D33" s="34"/>
      <c r="E33" s="35">
        <f t="shared" si="0"/>
        <v>0</v>
      </c>
      <c r="F33" s="34"/>
      <c r="G33" s="35">
        <f t="shared" si="1"/>
        <v>0</v>
      </c>
      <c r="H33" s="34"/>
      <c r="I33" s="35">
        <f t="shared" si="2"/>
        <v>0</v>
      </c>
      <c r="J33" s="34"/>
      <c r="K33" s="35">
        <f t="shared" si="3"/>
        <v>0</v>
      </c>
      <c r="L33" s="34"/>
      <c r="M33" s="35">
        <f t="shared" si="4"/>
        <v>0</v>
      </c>
      <c r="N33" s="34"/>
      <c r="O33" s="35">
        <f t="shared" si="5"/>
        <v>0</v>
      </c>
      <c r="P33" s="34">
        <f t="shared" si="6"/>
        <v>0</v>
      </c>
      <c r="Q33" s="18"/>
    </row>
    <row r="34" spans="1:17" ht="12.95" customHeight="1" x14ac:dyDescent="0.25">
      <c r="A34" s="17">
        <v>27</v>
      </c>
      <c r="B34" s="38"/>
      <c r="C34" s="39"/>
      <c r="D34" s="34"/>
      <c r="E34" s="35">
        <f t="shared" si="0"/>
        <v>0</v>
      </c>
      <c r="F34" s="34"/>
      <c r="G34" s="35">
        <f t="shared" si="1"/>
        <v>0</v>
      </c>
      <c r="H34" s="34"/>
      <c r="I34" s="35">
        <f t="shared" si="2"/>
        <v>0</v>
      </c>
      <c r="J34" s="34"/>
      <c r="K34" s="35">
        <f t="shared" si="3"/>
        <v>0</v>
      </c>
      <c r="L34" s="34"/>
      <c r="M34" s="35">
        <f t="shared" si="4"/>
        <v>0</v>
      </c>
      <c r="N34" s="34"/>
      <c r="O34" s="35">
        <f t="shared" si="5"/>
        <v>0</v>
      </c>
      <c r="P34" s="34">
        <f t="shared" si="6"/>
        <v>0</v>
      </c>
      <c r="Q34" s="18"/>
    </row>
    <row r="35" spans="1:17" ht="12.95" customHeight="1" x14ac:dyDescent="0.25">
      <c r="A35" s="17">
        <v>28</v>
      </c>
      <c r="B35" s="38"/>
      <c r="C35" s="39"/>
      <c r="D35" s="34"/>
      <c r="E35" s="35">
        <f t="shared" si="0"/>
        <v>0</v>
      </c>
      <c r="F35" s="34"/>
      <c r="G35" s="35">
        <f t="shared" si="1"/>
        <v>0</v>
      </c>
      <c r="H35" s="34"/>
      <c r="I35" s="35">
        <f t="shared" si="2"/>
        <v>0</v>
      </c>
      <c r="J35" s="34"/>
      <c r="K35" s="35">
        <f t="shared" si="3"/>
        <v>0</v>
      </c>
      <c r="L35" s="34"/>
      <c r="M35" s="35">
        <f t="shared" si="4"/>
        <v>0</v>
      </c>
      <c r="N35" s="34"/>
      <c r="O35" s="35">
        <f t="shared" si="5"/>
        <v>0</v>
      </c>
      <c r="P35" s="34">
        <f t="shared" si="6"/>
        <v>0</v>
      </c>
      <c r="Q35" s="18"/>
    </row>
    <row r="36" spans="1:17" ht="12.95" customHeight="1" x14ac:dyDescent="0.25">
      <c r="A36" s="17">
        <v>29</v>
      </c>
      <c r="B36" s="38"/>
      <c r="C36" s="39"/>
      <c r="D36" s="34"/>
      <c r="E36" s="35">
        <f t="shared" si="0"/>
        <v>0</v>
      </c>
      <c r="F36" s="34"/>
      <c r="G36" s="35">
        <f t="shared" si="1"/>
        <v>0</v>
      </c>
      <c r="H36" s="34"/>
      <c r="I36" s="35">
        <f t="shared" si="2"/>
        <v>0</v>
      </c>
      <c r="J36" s="34"/>
      <c r="K36" s="35">
        <f t="shared" si="3"/>
        <v>0</v>
      </c>
      <c r="L36" s="34"/>
      <c r="M36" s="35">
        <f t="shared" si="4"/>
        <v>0</v>
      </c>
      <c r="N36" s="34"/>
      <c r="O36" s="35">
        <f t="shared" si="5"/>
        <v>0</v>
      </c>
      <c r="P36" s="34">
        <f t="shared" si="6"/>
        <v>0</v>
      </c>
      <c r="Q36" s="18"/>
    </row>
    <row r="37" spans="1:17" ht="12.95" customHeight="1" x14ac:dyDescent="0.25">
      <c r="A37" s="17">
        <v>30</v>
      </c>
      <c r="B37" s="32"/>
      <c r="C37" s="37"/>
      <c r="D37" s="34"/>
      <c r="E37" s="35">
        <f t="shared" si="0"/>
        <v>0</v>
      </c>
      <c r="F37" s="34"/>
      <c r="G37" s="35">
        <f t="shared" si="1"/>
        <v>0</v>
      </c>
      <c r="H37" s="34"/>
      <c r="I37" s="35">
        <f t="shared" si="2"/>
        <v>0</v>
      </c>
      <c r="J37" s="34"/>
      <c r="K37" s="35">
        <f t="shared" si="3"/>
        <v>0</v>
      </c>
      <c r="L37" s="34"/>
      <c r="M37" s="35">
        <f t="shared" si="4"/>
        <v>0</v>
      </c>
      <c r="N37" s="34"/>
      <c r="O37" s="35">
        <f t="shared" si="5"/>
        <v>0</v>
      </c>
      <c r="P37" s="34">
        <f t="shared" si="6"/>
        <v>0</v>
      </c>
      <c r="Q37" s="18"/>
    </row>
    <row r="38" spans="1:17" ht="12.95" customHeight="1" x14ac:dyDescent="0.25">
      <c r="A38" s="17">
        <v>31</v>
      </c>
      <c r="B38" s="36"/>
      <c r="C38" s="33"/>
      <c r="D38" s="34"/>
      <c r="E38" s="35">
        <f t="shared" si="0"/>
        <v>0</v>
      </c>
      <c r="F38" s="34"/>
      <c r="G38" s="35">
        <f t="shared" si="1"/>
        <v>0</v>
      </c>
      <c r="H38" s="34"/>
      <c r="I38" s="35">
        <f t="shared" si="2"/>
        <v>0</v>
      </c>
      <c r="J38" s="34"/>
      <c r="K38" s="35">
        <f t="shared" si="3"/>
        <v>0</v>
      </c>
      <c r="L38" s="34"/>
      <c r="M38" s="35">
        <f t="shared" si="4"/>
        <v>0</v>
      </c>
      <c r="N38" s="34"/>
      <c r="O38" s="35">
        <f t="shared" si="5"/>
        <v>0</v>
      </c>
      <c r="P38" s="34">
        <f t="shared" si="6"/>
        <v>0</v>
      </c>
      <c r="Q38" s="18"/>
    </row>
    <row r="39" spans="1:17" ht="12.95" customHeight="1" thickBot="1" x14ac:dyDescent="0.3">
      <c r="A39" s="17">
        <v>32</v>
      </c>
      <c r="B39" s="36"/>
      <c r="C39" s="33"/>
      <c r="D39" s="34"/>
      <c r="E39" s="35">
        <f t="shared" si="0"/>
        <v>0</v>
      </c>
      <c r="F39" s="34"/>
      <c r="G39" s="35">
        <f t="shared" si="1"/>
        <v>0</v>
      </c>
      <c r="H39" s="34"/>
      <c r="I39" s="35">
        <f t="shared" si="2"/>
        <v>0</v>
      </c>
      <c r="J39" s="34"/>
      <c r="K39" s="35">
        <f t="shared" si="3"/>
        <v>0</v>
      </c>
      <c r="L39" s="34"/>
      <c r="M39" s="35">
        <f t="shared" si="4"/>
        <v>0</v>
      </c>
      <c r="N39" s="34"/>
      <c r="O39" s="35">
        <f t="shared" si="5"/>
        <v>0</v>
      </c>
      <c r="P39" s="34">
        <f t="shared" si="6"/>
        <v>0</v>
      </c>
      <c r="Q39" s="18"/>
    </row>
    <row r="40" spans="1:17" x14ac:dyDescent="0.25">
      <c r="C40" s="26" t="s">
        <v>39</v>
      </c>
      <c r="D40" s="23">
        <f>COUNT(D8:D39)</f>
        <v>22</v>
      </c>
      <c r="E40" s="27"/>
      <c r="F40" s="23">
        <f>COUNT(F8:F39)</f>
        <v>17</v>
      </c>
      <c r="G40" s="27"/>
      <c r="H40" s="23">
        <f>COUNT(H8:H39)</f>
        <v>19</v>
      </c>
      <c r="I40" s="27"/>
      <c r="J40" s="28">
        <f>COUNT(J8:J39)</f>
        <v>18</v>
      </c>
      <c r="K40" s="27"/>
      <c r="L40" s="28">
        <f>COUNT(L8:L39)</f>
        <v>16</v>
      </c>
      <c r="M40" s="27"/>
      <c r="N40" s="28">
        <f>COUNT(N8:N39)</f>
        <v>14</v>
      </c>
      <c r="O40" s="27"/>
      <c r="P40" s="24"/>
    </row>
    <row r="41" spans="1:17" ht="15.75" thickBot="1" x14ac:dyDescent="0.3">
      <c r="C41" s="29" t="s">
        <v>40</v>
      </c>
      <c r="D41" s="25">
        <f>COUNTIF(D8:D39,"&gt;=10")</f>
        <v>7</v>
      </c>
      <c r="E41" s="30">
        <f>IF(D40&gt;0,D41/D40,"NP")</f>
        <v>0.31818181818181818</v>
      </c>
      <c r="F41" s="25">
        <f>COUNTIF(F8:F39,"&gt;=10")</f>
        <v>8</v>
      </c>
      <c r="G41" s="30">
        <f>IF(F40&gt;0,F41/F40,"NP")</f>
        <v>0.47058823529411764</v>
      </c>
      <c r="H41" s="25">
        <f>COUNTIF(H8:H39,"&gt;=10")</f>
        <v>18</v>
      </c>
      <c r="I41" s="30">
        <f>IF(H40&gt;0,H41/H40,"NP")</f>
        <v>0.94736842105263153</v>
      </c>
      <c r="J41" s="31">
        <f>COUNTIF(J8:J39,"&gt;=10")</f>
        <v>8</v>
      </c>
      <c r="K41" s="30">
        <f>IF(J40&gt;0,J41/J40,"NP")</f>
        <v>0.44444444444444442</v>
      </c>
      <c r="L41" s="31">
        <f>COUNTIF(L8:L39,"&gt;=10")</f>
        <v>12</v>
      </c>
      <c r="M41" s="30">
        <f>IF(L40&gt;0,L41/L40,"NP")</f>
        <v>0.75</v>
      </c>
      <c r="N41" s="31">
        <f>COUNTIF(N8:N39,"&gt;=10")</f>
        <v>10</v>
      </c>
      <c r="O41" s="30">
        <f>IF(N40&gt;0,N41/N40,"NP")</f>
        <v>0.7142857142857143</v>
      </c>
      <c r="P41" s="31">
        <f>COUNTIF(P8:P39,"&gt;=10")</f>
        <v>6</v>
      </c>
    </row>
    <row r="44" spans="1:17" x14ac:dyDescent="0.25">
      <c r="B44" t="s">
        <v>41</v>
      </c>
      <c r="L44" t="s">
        <v>66</v>
      </c>
    </row>
  </sheetData>
  <sortState ref="B8:P39">
    <sortCondition ref="C8:C39"/>
  </sortState>
  <mergeCells count="19">
    <mergeCell ref="A1:Q1"/>
    <mergeCell ref="D2:L2"/>
    <mergeCell ref="O2:P2"/>
    <mergeCell ref="D3:E3"/>
    <mergeCell ref="F3:G3"/>
    <mergeCell ref="C4:F4"/>
    <mergeCell ref="G4:J4"/>
    <mergeCell ref="K4:O4"/>
    <mergeCell ref="O3:P3"/>
    <mergeCell ref="N6:O6"/>
    <mergeCell ref="P5:Q5"/>
    <mergeCell ref="D6:E6"/>
    <mergeCell ref="F6:G6"/>
    <mergeCell ref="H6:I6"/>
    <mergeCell ref="J6:K6"/>
    <mergeCell ref="L6:M6"/>
    <mergeCell ref="D5:G5"/>
    <mergeCell ref="H5:K5"/>
    <mergeCell ref="L5:O5"/>
  </mergeCells>
  <conditionalFormatting sqref="Q13:Q39 P8:P39">
    <cfRule type="cellIs" dxfId="3" priority="12" operator="greaterThan">
      <formula>9</formula>
    </cfRule>
    <cfRule type="cellIs" dxfId="2" priority="13" operator="greaterThan">
      <formula>10</formula>
    </cfRule>
  </conditionalFormatting>
  <conditionalFormatting sqref="P8:Q39">
    <cfRule type="cellIs" dxfId="1" priority="11" operator="greaterThan">
      <formula>9</formula>
    </cfRule>
  </conditionalFormatting>
  <conditionalFormatting sqref="D8:D39 N8:N39 H8:H39 J8:J39 L8:L39 F8:F39">
    <cfRule type="cellIs" dxfId="0" priority="6" operator="greaterThan">
      <formula>9</formula>
    </cfRule>
  </conditionalFormatting>
  <dataValidations count="2">
    <dataValidation type="decimal" allowBlank="1" showInputMessage="1" showErrorMessage="1" errorTitle="Mensaje de Error" error="Escriba solo Números enteros del 1 al 20" sqref="N8:N39 J8:J39 H8:H39 F8:F39 D8:D39 L8:L39">
      <formula1>0</formula1>
      <formula2>20</formula2>
    </dataValidation>
    <dataValidation type="whole" errorStyle="warning" operator="equal" allowBlank="1" showInputMessage="1" showErrorMessage="1" errorTitle="EL PORCENTAJE " error="TOTAL A EVALUAR DEBE SER 100%" sqref="Q3">
      <formula1>100</formula1>
    </dataValidation>
  </dataValidations>
  <printOptions horizontalCentered="1" verticalCentered="1"/>
  <pageMargins left="0.31496062992125984" right="0.31496062992125984" top="7.874015748031496E-2" bottom="0.31496062992125984" header="0.11811023622047245" footer="0.31496062992125984"/>
  <pageSetup scale="93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6"/>
  <sheetViews>
    <sheetView workbookViewId="0">
      <selection activeCell="D1" sqref="D1:D16"/>
    </sheetView>
  </sheetViews>
  <sheetFormatPr baseColWidth="10" defaultRowHeight="15" x14ac:dyDescent="0.25"/>
  <cols>
    <col min="3" max="3" width="9" bestFit="1" customWidth="1"/>
    <col min="4" max="4" width="40.7109375" bestFit="1" customWidth="1"/>
  </cols>
  <sheetData>
    <row r="1" spans="3:4" x14ac:dyDescent="0.25">
      <c r="C1">
        <v>17777045</v>
      </c>
      <c r="D1" t="s">
        <v>21</v>
      </c>
    </row>
    <row r="2" spans="3:4" x14ac:dyDescent="0.25">
      <c r="C2">
        <v>19109259</v>
      </c>
      <c r="D2" t="s">
        <v>22</v>
      </c>
    </row>
    <row r="3" spans="3:4" x14ac:dyDescent="0.25">
      <c r="C3">
        <v>22196799</v>
      </c>
      <c r="D3" t="s">
        <v>23</v>
      </c>
    </row>
    <row r="4" spans="3:4" x14ac:dyDescent="0.25">
      <c r="C4">
        <v>21126381</v>
      </c>
      <c r="D4" t="s">
        <v>24</v>
      </c>
    </row>
    <row r="5" spans="3:4" x14ac:dyDescent="0.25">
      <c r="C5">
        <v>24289592</v>
      </c>
      <c r="D5" t="s">
        <v>25</v>
      </c>
    </row>
    <row r="6" spans="3:4" x14ac:dyDescent="0.25">
      <c r="C6">
        <v>20891416</v>
      </c>
      <c r="D6" t="s">
        <v>26</v>
      </c>
    </row>
    <row r="7" spans="3:4" x14ac:dyDescent="0.25">
      <c r="C7">
        <v>20383966</v>
      </c>
      <c r="D7" t="s">
        <v>27</v>
      </c>
    </row>
    <row r="8" spans="3:4" x14ac:dyDescent="0.25">
      <c r="C8">
        <v>22548981</v>
      </c>
      <c r="D8" t="s">
        <v>28</v>
      </c>
    </row>
    <row r="9" spans="3:4" x14ac:dyDescent="0.25">
      <c r="C9">
        <v>22402074</v>
      </c>
      <c r="D9" t="s">
        <v>29</v>
      </c>
    </row>
    <row r="10" spans="3:4" x14ac:dyDescent="0.25">
      <c r="C10">
        <v>14795703</v>
      </c>
      <c r="D10" t="s">
        <v>30</v>
      </c>
    </row>
    <row r="11" spans="3:4" x14ac:dyDescent="0.25">
      <c r="C11">
        <v>22514900</v>
      </c>
      <c r="D11" t="s">
        <v>31</v>
      </c>
    </row>
    <row r="12" spans="3:4" x14ac:dyDescent="0.25">
      <c r="C12">
        <v>19773830</v>
      </c>
      <c r="D12" t="s">
        <v>32</v>
      </c>
    </row>
    <row r="13" spans="3:4" x14ac:dyDescent="0.25">
      <c r="C13">
        <v>19543543</v>
      </c>
      <c r="D13" t="s">
        <v>33</v>
      </c>
    </row>
    <row r="14" spans="3:4" x14ac:dyDescent="0.25">
      <c r="C14">
        <v>22013739</v>
      </c>
      <c r="D14" t="s">
        <v>34</v>
      </c>
    </row>
    <row r="15" spans="3:4" x14ac:dyDescent="0.25">
      <c r="C15">
        <v>20670475</v>
      </c>
      <c r="D15" t="s">
        <v>35</v>
      </c>
    </row>
    <row r="16" spans="3:4" x14ac:dyDescent="0.25">
      <c r="C16">
        <v>18096651</v>
      </c>
      <c r="D16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</dc:creator>
  <cp:lastModifiedBy>HP</cp:lastModifiedBy>
  <cp:lastPrinted>2014-12-01T17:40:50Z</cp:lastPrinted>
  <dcterms:created xsi:type="dcterms:W3CDTF">2012-05-02T18:56:36Z</dcterms:created>
  <dcterms:modified xsi:type="dcterms:W3CDTF">2014-12-16T11:32:27Z</dcterms:modified>
</cp:coreProperties>
</file>